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C-2A'!$A$1:$N$79</definedName>
    <definedName name="_xlnm.Print_Titles" localSheetId="0">'Anal C-2A'!$1:$12</definedName>
    <definedName name="Print_Titles_MI">'Anal C-2A'!$3:$12</definedName>
    <definedName name="PrintArea" localSheetId="0">'Anal C-2A'!$A$3:$O$78</definedName>
    <definedName name="PrintTitles" localSheetId="0">'Anal C-2A'!$3:$11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<sst xmlns="http://schemas.openxmlformats.org/spreadsheetml/2006/main" count="77" uniqueCount="66">
  <si>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 Instruction--</t>
  </si>
  <si>
    <t xml:space="preserve"> </t>
  </si>
  <si>
    <t xml:space="preserve">                       --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</si>
  <si>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</si>
  <si>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</si>
  <si>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</si>
  <si>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</si>
  <si>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</si>
  <si>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</si>
  <si>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</si>
  <si>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</si>
  <si>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</si>
  <si>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>LSU AT EUNICE</t>
  </si>
  <si>
    <t xml:space="preserve">ANALYSIS C-2A                              ANALYSIS OF CURRENT UNRESTRICTED FUND EXPENDITURES                               ANALYSIS C-2A  </t>
  </si>
  <si>
    <t xml:space="preserve">        administrative expenditures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</si>
  <si>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</si>
  <si>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</si>
  <si>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</si>
  <si>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</si>
  <si>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</si>
  <si>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</si>
  <si>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</si>
  <si>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</si>
  <si>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</si>
  <si>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</si>
  <si>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</si>
  <si>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Allocation from System for general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</si>
  <si>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</si>
  <si>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</si>
  <si>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</si>
  <si>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</si>
  <si>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</si>
  <si>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</si>
  <si>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</si>
  <si>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</si>
  <si>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</si>
  <si>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</si>
  <si>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</si>
  <si>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</si>
  <si>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</si>
  <si>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Registrar and admission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</si>
  <si>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</si>
  <si>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</si>
  <si>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</si>
  <si>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</si>
  <si>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</si>
  <si>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</si>
  <si>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</si>
  <si>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</si>
  <si>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</si>
  <si>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</si>
  <si>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Public affairs</t>
  </si>
  <si>
    <t xml:space="preserve">   Telecommunications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</si>
  <si>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</si>
  <si>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</si>
  <si>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</si>
  <si>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</si>
  <si>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</si>
  <si>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</si>
  <si>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</si>
  <si>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</si>
  <si>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</si>
  <si>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</si>
  <si>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</si>
  <si>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>FOR THE YEAR  ENDED JUNE 30, 2007</t>
  </si>
  <si>
    <t xml:space="preserve">          Total educational and general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</si>
</sst>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3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0" xfId="42" applyNumberFormat="1" applyFont="1" applyBorder="1" applyAlignment="1" applyProtection="1">
      <alignment vertical="center"/>
      <protection/>
    </xf>
    <xf numFmtId="165" fontId="3" fillId="6" borderId="11" xfId="42" applyNumberFormat="1" applyFont="1" applyFill="1" applyBorder="1" applyAlignment="1" applyProtection="1">
      <alignment horizontal="left" vertical="center"/>
      <protection/>
    </xf>
    <xf numFmtId="165" fontId="3" fillId="6" borderId="0" xfId="42" applyNumberFormat="1" applyFont="1" applyFill="1" applyBorder="1" applyAlignment="1">
      <alignment vertical="center"/>
    </xf>
    <xf numFmtId="165" fontId="3" fillId="6" borderId="0" xfId="42" applyNumberFormat="1" applyFont="1" applyFill="1" applyBorder="1" applyAlignment="1" applyProtection="1">
      <alignment vertical="center"/>
      <protection/>
    </xf>
    <xf numFmtId="165" fontId="3" fillId="6" borderId="12" xfId="42" applyNumberFormat="1" applyFont="1" applyFill="1" applyBorder="1" applyAlignment="1">
      <alignment vertical="center"/>
    </xf>
    <xf numFmtId="167" fontId="2" fillId="0" borderId="0" xfId="44" applyNumberFormat="1" applyFont="1" applyAlignment="1">
      <alignment vertical="center"/>
    </xf>
    <xf numFmtId="165" fontId="5" fillId="6" borderId="13" xfId="42" applyNumberFormat="1" applyFont="1" applyFill="1" applyBorder="1" applyAlignment="1">
      <alignment vertical="center"/>
    </xf>
    <xf numFmtId="165" fontId="5" fillId="6" borderId="14" xfId="42" applyNumberFormat="1" applyFont="1" applyFill="1" applyBorder="1" applyAlignment="1">
      <alignment vertical="center"/>
    </xf>
    <xf numFmtId="165" fontId="5" fillId="6" borderId="15" xfId="42" applyNumberFormat="1" applyFont="1" applyFill="1" applyBorder="1" applyAlignment="1">
      <alignment vertical="center"/>
    </xf>
    <xf numFmtId="165" fontId="5" fillId="6" borderId="16" xfId="42" applyNumberFormat="1" applyFont="1" applyFill="1" applyBorder="1" applyAlignment="1" applyProtection="1">
      <alignment horizontal="left" vertical="center"/>
      <protection/>
    </xf>
    <xf numFmtId="165" fontId="5" fillId="6" borderId="17" xfId="42" applyNumberFormat="1" applyFont="1" applyFill="1" applyBorder="1" applyAlignment="1" applyProtection="1">
      <alignment vertical="center"/>
      <protection/>
    </xf>
    <xf numFmtId="165" fontId="5" fillId="6" borderId="17" xfId="42" applyNumberFormat="1" applyFont="1" applyFill="1" applyBorder="1" applyAlignment="1">
      <alignment vertical="center"/>
    </xf>
    <xf numFmtId="165" fontId="5" fillId="6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9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horizontal="center" vertical="center"/>
      <protection/>
    </xf>
    <xf numFmtId="167" fontId="2" fillId="0" borderId="0" xfId="44" applyNumberFormat="1" applyFont="1" applyAlignment="1" applyProtection="1">
      <alignment vertical="center"/>
      <protection/>
    </xf>
    <xf numFmtId="165" fontId="2" fillId="0" borderId="2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horizontal="left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>
      <alignment vertical="center"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horizontal="right" vertical="center"/>
      <protection/>
    </xf>
    <xf numFmtId="165" fontId="2" fillId="0" borderId="19" xfId="42" applyNumberFormat="1" applyFont="1" applyFill="1" applyBorder="1" applyAlignment="1" applyProtection="1">
      <alignment horizontal="right" vertical="center"/>
      <protection/>
    </xf>
    <xf numFmtId="167" fontId="2" fillId="0" borderId="21" xfId="44" applyNumberFormat="1" applyFont="1" applyFill="1" applyBorder="1" applyAlignment="1" applyProtection="1">
      <alignment vertical="center"/>
      <protection/>
    </xf>
    <xf numFmtId="165" fontId="3" fillId="6" borderId="11" xfId="42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65" fontId="3" fillId="6" borderId="11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25</xdr:row>
      <xdr:rowOff>0</xdr:rowOff>
    </xdr:from>
    <xdr:to>
      <xdr:col>14</xdr:col>
      <xdr:colOff>800100</xdr:colOff>
      <xdr:row>29</xdr:row>
      <xdr:rowOff>47625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715500" y="3724275"/>
          <a:ext cx="219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LSU AT EUNICE</a:t>
          </a:r>
        </a:p>
      </xdr:txBody>
    </xdr:sp>
    <xdr:clientData fLocksWithSheet="0"/>
  </xdr:twoCellAnchor>
  <xdr:twoCellAnchor>
    <xdr:from>
      <xdr:col>14</xdr:col>
      <xdr:colOff>409575</xdr:colOff>
      <xdr:row>64</xdr:row>
      <xdr:rowOff>0</xdr:rowOff>
    </xdr:from>
    <xdr:to>
      <xdr:col>14</xdr:col>
      <xdr:colOff>647700</xdr:colOff>
      <xdr:row>78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544050" y="9667875"/>
          <a:ext cx="238125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LSU AT EUNICE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0"/>
  <sheetViews>
    <sheetView tabSelected="1" defaultGridColor="0" zoomScalePageLayoutView="0" colorId="22" workbookViewId="0" topLeftCell="A1">
      <selection activeCell="A1" sqref="A1"/>
    </sheetView>
  </sheetViews>
  <sheetFormatPr defaultColWidth="9.7109375" defaultRowHeight="12" customHeight="1"/>
  <cols>
    <col min="1" max="1" width="37.7109375" style="1" customWidth="1"/>
    <col min="2" max="2" width="12.7109375" style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7109375" style="1" customWidth="1"/>
  </cols>
  <sheetData>
    <row r="1" ht="12" customHeight="1" thickBot="1">
      <c r="A1" s="9"/>
    </row>
    <row r="2" spans="1:14" ht="10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12" customHeight="1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8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</row>
    <row r="5" spans="1:20" ht="12" customHeight="1">
      <c r="A5" s="38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2"/>
      <c r="P5" s="2"/>
      <c r="Q5" s="2"/>
      <c r="R5" s="2"/>
      <c r="S5" s="2"/>
      <c r="T5" s="2"/>
    </row>
    <row r="6" spans="1:20" ht="12" customHeight="1">
      <c r="A6" s="38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2"/>
      <c r="P6" s="2"/>
      <c r="Q6" s="2"/>
      <c r="R6" s="2"/>
      <c r="S6" s="2"/>
      <c r="T6" s="2"/>
    </row>
    <row r="7" spans="1:20" ht="10.5" customHeight="1" thickBot="1">
      <c r="A7" s="13"/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6"/>
      <c r="O7" s="2"/>
      <c r="P7" s="2"/>
      <c r="Q7" s="2"/>
      <c r="R7" s="2"/>
      <c r="S7" s="2"/>
      <c r="T7" s="2"/>
    </row>
    <row r="8" spans="1:20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17" t="s">
        <v>7</v>
      </c>
      <c r="I10" s="2"/>
      <c r="J10" s="2"/>
      <c r="K10" s="2"/>
      <c r="L10" s="17" t="s">
        <v>4</v>
      </c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"/>
      <c r="B11" s="18" t="s">
        <v>11</v>
      </c>
      <c r="C11" s="2"/>
      <c r="D11" s="18" t="s">
        <v>10</v>
      </c>
      <c r="E11" s="2"/>
      <c r="F11" s="18" t="s">
        <v>9</v>
      </c>
      <c r="G11" s="2"/>
      <c r="H11" s="19" t="s">
        <v>8</v>
      </c>
      <c r="I11" s="2"/>
      <c r="J11" s="18" t="s">
        <v>6</v>
      </c>
      <c r="K11" s="2"/>
      <c r="L11" s="18" t="s">
        <v>5</v>
      </c>
      <c r="M11" s="20"/>
      <c r="N11" s="18" t="s">
        <v>3</v>
      </c>
      <c r="O11" s="2"/>
      <c r="P11" s="2"/>
      <c r="Q11" s="2"/>
      <c r="R11" s="2"/>
      <c r="S11" s="2"/>
      <c r="T11" s="2"/>
    </row>
    <row r="12" spans="1:20" ht="12" customHeight="1">
      <c r="A12" s="2"/>
      <c r="B12" s="2"/>
      <c r="C12" s="2"/>
      <c r="D12" s="2"/>
      <c r="E12" s="2"/>
      <c r="F12" s="2"/>
      <c r="G12" s="2"/>
      <c r="H12" s="2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23" customFormat="1" ht="12" customHeight="1">
      <c r="A13" s="22" t="s">
        <v>17</v>
      </c>
      <c r="B13" s="22"/>
      <c r="C13" s="22"/>
      <c r="D13" s="22"/>
      <c r="E13" s="22"/>
      <c r="F13" s="22"/>
      <c r="G13" s="22"/>
      <c r="H13" s="2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23" customFormat="1" ht="12" customHeight="1">
      <c r="A14" s="22"/>
      <c r="B14" s="22"/>
      <c r="C14" s="22"/>
      <c r="D14" s="22"/>
      <c r="E14" s="22"/>
      <c r="F14" s="22"/>
      <c r="G14" s="22"/>
      <c r="H14" s="25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23" customFormat="1" ht="12" customHeight="1">
      <c r="A15" s="22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14" s="23" customFormat="1" ht="12" customHeight="1">
      <c r="A16" s="24" t="s">
        <v>27</v>
      </c>
      <c r="B16" s="29">
        <f aca="true" t="shared" si="0" ref="B16:B25">SUM(D16:N16)</f>
        <v>774240</v>
      </c>
      <c r="C16" s="22"/>
      <c r="D16" s="29">
        <v>541704</v>
      </c>
      <c r="E16" s="22"/>
      <c r="F16" s="29">
        <v>22676</v>
      </c>
      <c r="H16" s="29">
        <v>193444</v>
      </c>
      <c r="J16" s="29">
        <v>3615</v>
      </c>
      <c r="L16" s="29">
        <v>12642</v>
      </c>
      <c r="N16" s="29">
        <v>159</v>
      </c>
    </row>
    <row r="17" spans="1:20" s="23" customFormat="1" ht="12" customHeight="1">
      <c r="A17" s="24" t="s">
        <v>28</v>
      </c>
      <c r="B17" s="22">
        <f t="shared" si="0"/>
        <v>408284</v>
      </c>
      <c r="C17" s="22"/>
      <c r="D17" s="22">
        <v>239873</v>
      </c>
      <c r="E17" s="22"/>
      <c r="F17" s="22">
        <v>28666</v>
      </c>
      <c r="G17" s="22"/>
      <c r="H17" s="22">
        <v>91210</v>
      </c>
      <c r="I17" s="22"/>
      <c r="J17" s="22">
        <v>6994</v>
      </c>
      <c r="K17" s="22"/>
      <c r="L17" s="22">
        <v>41476</v>
      </c>
      <c r="M17" s="22"/>
      <c r="N17" s="22">
        <v>65</v>
      </c>
      <c r="O17" s="22"/>
      <c r="P17" s="22"/>
      <c r="Q17" s="22"/>
      <c r="R17" s="22"/>
      <c r="S17" s="22"/>
      <c r="T17" s="22"/>
    </row>
    <row r="18" spans="1:20" s="23" customFormat="1" ht="12" customHeight="1">
      <c r="A18" s="24" t="s">
        <v>29</v>
      </c>
      <c r="B18" s="22">
        <f t="shared" si="0"/>
        <v>199143</v>
      </c>
      <c r="C18" s="22"/>
      <c r="D18" s="22">
        <v>134438</v>
      </c>
      <c r="E18" s="22"/>
      <c r="F18" s="22">
        <v>1159</v>
      </c>
      <c r="G18" s="22"/>
      <c r="H18" s="22">
        <v>45662</v>
      </c>
      <c r="I18" s="22"/>
      <c r="J18" s="22">
        <v>3280</v>
      </c>
      <c r="K18" s="22"/>
      <c r="L18" s="22">
        <v>7737</v>
      </c>
      <c r="M18" s="22"/>
      <c r="N18" s="22">
        <v>6867</v>
      </c>
      <c r="O18" s="22"/>
      <c r="P18" s="22"/>
      <c r="Q18" s="22"/>
      <c r="R18" s="22"/>
      <c r="S18" s="22"/>
      <c r="T18" s="22"/>
    </row>
    <row r="19" spans="1:20" s="23" customFormat="1" ht="12" customHeight="1">
      <c r="A19" s="24" t="s">
        <v>58</v>
      </c>
      <c r="B19" s="22">
        <f t="shared" si="0"/>
        <v>8462</v>
      </c>
      <c r="C19" s="22"/>
      <c r="D19" s="22">
        <v>1088</v>
      </c>
      <c r="E19" s="22"/>
      <c r="F19" s="22">
        <v>0</v>
      </c>
      <c r="G19" s="22"/>
      <c r="H19" s="22">
        <v>370</v>
      </c>
      <c r="I19" s="22"/>
      <c r="J19" s="22">
        <v>0</v>
      </c>
      <c r="K19" s="22"/>
      <c r="L19" s="22">
        <v>7004</v>
      </c>
      <c r="M19" s="22"/>
      <c r="N19" s="22">
        <v>0</v>
      </c>
      <c r="O19" s="22"/>
      <c r="P19" s="22"/>
      <c r="Q19" s="22"/>
      <c r="R19" s="22"/>
      <c r="S19" s="22"/>
      <c r="T19" s="22"/>
    </row>
    <row r="20" spans="1:20" s="23" customFormat="1" ht="12" customHeight="1">
      <c r="A20" s="24" t="s">
        <v>30</v>
      </c>
      <c r="B20" s="22">
        <f t="shared" si="0"/>
        <v>1728560</v>
      </c>
      <c r="C20" s="22"/>
      <c r="D20" s="22">
        <v>1208264</v>
      </c>
      <c r="E20" s="22"/>
      <c r="F20" s="22">
        <v>65667</v>
      </c>
      <c r="G20" s="22"/>
      <c r="H20" s="22">
        <v>418374</v>
      </c>
      <c r="I20" s="22"/>
      <c r="J20" s="22">
        <v>2070</v>
      </c>
      <c r="K20" s="22"/>
      <c r="L20" s="22">
        <v>29756</v>
      </c>
      <c r="M20" s="22"/>
      <c r="N20" s="22">
        <v>4429</v>
      </c>
      <c r="O20" s="22"/>
      <c r="P20" s="22"/>
      <c r="Q20" s="22"/>
      <c r="R20" s="22"/>
      <c r="S20" s="22"/>
      <c r="T20" s="22"/>
    </row>
    <row r="21" spans="1:20" s="23" customFormat="1" ht="12" customHeight="1">
      <c r="A21" s="24" t="s">
        <v>31</v>
      </c>
      <c r="B21" s="22">
        <f t="shared" si="0"/>
        <v>965457</v>
      </c>
      <c r="C21" s="22"/>
      <c r="D21" s="22">
        <v>662620</v>
      </c>
      <c r="E21" s="22" t="s">
        <v>1</v>
      </c>
      <c r="F21" s="22">
        <v>25713</v>
      </c>
      <c r="G21" s="22"/>
      <c r="H21" s="22">
        <v>241931</v>
      </c>
      <c r="I21" s="22"/>
      <c r="J21" s="22">
        <v>2682</v>
      </c>
      <c r="K21" s="22"/>
      <c r="L21" s="22">
        <v>26103</v>
      </c>
      <c r="M21" s="22"/>
      <c r="N21" s="22">
        <v>6408</v>
      </c>
      <c r="O21" s="22"/>
      <c r="P21" s="22"/>
      <c r="Q21" s="22"/>
      <c r="R21" s="22"/>
      <c r="S21" s="22"/>
      <c r="T21" s="22"/>
    </row>
    <row r="22" spans="1:20" s="23" customFormat="1" ht="12" customHeight="1">
      <c r="A22" s="24" t="s">
        <v>32</v>
      </c>
      <c r="B22" s="22">
        <f t="shared" si="0"/>
        <v>252998</v>
      </c>
      <c r="C22" s="22"/>
      <c r="D22" s="22">
        <v>174514</v>
      </c>
      <c r="E22" s="22"/>
      <c r="F22" s="23">
        <v>4112</v>
      </c>
      <c r="G22" s="22"/>
      <c r="H22" s="22">
        <v>60671</v>
      </c>
      <c r="I22" s="22"/>
      <c r="J22" s="22">
        <v>3744</v>
      </c>
      <c r="K22" s="22"/>
      <c r="L22" s="22">
        <v>9904</v>
      </c>
      <c r="M22" s="22"/>
      <c r="N22" s="22">
        <v>53</v>
      </c>
      <c r="O22" s="22"/>
      <c r="P22" s="22"/>
      <c r="Q22" s="22"/>
      <c r="R22" s="22"/>
      <c r="S22" s="22"/>
      <c r="T22" s="22"/>
    </row>
    <row r="23" spans="1:20" s="23" customFormat="1" ht="12" customHeight="1">
      <c r="A23" s="24" t="s">
        <v>59</v>
      </c>
      <c r="B23" s="22">
        <f t="shared" si="0"/>
        <v>203447</v>
      </c>
      <c r="C23" s="22"/>
      <c r="D23" s="22">
        <v>136100</v>
      </c>
      <c r="E23" s="22"/>
      <c r="F23" s="22">
        <v>4132</v>
      </c>
      <c r="G23" s="22"/>
      <c r="H23" s="22">
        <v>47630</v>
      </c>
      <c r="I23" s="22"/>
      <c r="J23" s="22">
        <v>5958</v>
      </c>
      <c r="K23" s="22"/>
      <c r="L23" s="22">
        <v>9574</v>
      </c>
      <c r="M23" s="22"/>
      <c r="N23" s="22">
        <v>53</v>
      </c>
      <c r="O23" s="22"/>
      <c r="P23" s="22"/>
      <c r="Q23" s="22"/>
      <c r="R23" s="22"/>
      <c r="S23" s="22"/>
      <c r="T23" s="22"/>
    </row>
    <row r="24" spans="1:20" s="23" customFormat="1" ht="12" customHeight="1">
      <c r="A24" s="24" t="s">
        <v>33</v>
      </c>
      <c r="B24" s="22">
        <f t="shared" si="0"/>
        <v>1386097</v>
      </c>
      <c r="C24" s="22"/>
      <c r="D24" s="22">
        <v>959461</v>
      </c>
      <c r="E24" s="22"/>
      <c r="F24" s="22">
        <v>39033</v>
      </c>
      <c r="G24" s="22"/>
      <c r="H24" s="22">
        <v>345011</v>
      </c>
      <c r="I24" s="22"/>
      <c r="J24" s="22">
        <v>1303</v>
      </c>
      <c r="K24" s="22"/>
      <c r="L24" s="22">
        <v>38465</v>
      </c>
      <c r="M24" s="22"/>
      <c r="N24" s="22">
        <v>2824</v>
      </c>
      <c r="O24" s="22"/>
      <c r="P24" s="22"/>
      <c r="Q24" s="22"/>
      <c r="R24" s="22"/>
      <c r="S24" s="22"/>
      <c r="T24" s="22"/>
    </row>
    <row r="25" spans="1:20" s="23" customFormat="1" ht="12" customHeight="1">
      <c r="A25" s="24" t="s">
        <v>34</v>
      </c>
      <c r="B25" s="25">
        <f t="shared" si="0"/>
        <v>258002</v>
      </c>
      <c r="C25" s="22"/>
      <c r="D25" s="25">
        <v>192589</v>
      </c>
      <c r="E25" s="22"/>
      <c r="F25" s="31">
        <v>0</v>
      </c>
      <c r="G25" s="22"/>
      <c r="H25" s="25">
        <v>65413</v>
      </c>
      <c r="I25" s="22"/>
      <c r="J25" s="31">
        <v>0</v>
      </c>
      <c r="K25" s="22"/>
      <c r="L25" s="31">
        <v>0</v>
      </c>
      <c r="M25" s="22"/>
      <c r="N25" s="25">
        <v>0</v>
      </c>
      <c r="O25" s="22"/>
      <c r="P25" s="22"/>
      <c r="Q25" s="22"/>
      <c r="R25" s="22"/>
      <c r="S25" s="22"/>
      <c r="T25" s="22"/>
    </row>
    <row r="26" spans="1:20" s="23" customFormat="1" ht="12" customHeight="1">
      <c r="A26" s="24"/>
      <c r="B26" s="27"/>
      <c r="C26" s="22"/>
      <c r="D26" s="27"/>
      <c r="E26" s="22"/>
      <c r="F26" s="28"/>
      <c r="G26" s="22"/>
      <c r="H26" s="27"/>
      <c r="I26" s="22"/>
      <c r="J26" s="28"/>
      <c r="K26" s="22"/>
      <c r="L26" s="28"/>
      <c r="M26" s="22"/>
      <c r="N26" s="27"/>
      <c r="O26" s="22"/>
      <c r="P26" s="22"/>
      <c r="Q26" s="22"/>
      <c r="R26" s="22"/>
      <c r="S26" s="22"/>
      <c r="T26" s="22"/>
    </row>
    <row r="27" spans="1:20" s="23" customFormat="1" ht="12" customHeight="1">
      <c r="A27" s="24" t="s">
        <v>21</v>
      </c>
      <c r="B27" s="26">
        <f>SUM(B16:B25)</f>
        <v>6184690</v>
      </c>
      <c r="C27" s="22"/>
      <c r="D27" s="26">
        <f>SUM(D16:D25)</f>
        <v>4250651</v>
      </c>
      <c r="E27" s="22"/>
      <c r="F27" s="26">
        <f>SUM(F16:F25)</f>
        <v>191158</v>
      </c>
      <c r="G27" s="22"/>
      <c r="H27" s="26">
        <f>SUM(H16:H25)</f>
        <v>1509716</v>
      </c>
      <c r="I27" s="25"/>
      <c r="J27" s="26">
        <f>SUM(J16:J25)</f>
        <v>29646</v>
      </c>
      <c r="K27" s="22"/>
      <c r="L27" s="26">
        <f>SUM(L16:L25)</f>
        <v>182661</v>
      </c>
      <c r="M27" s="22"/>
      <c r="N27" s="26">
        <f>SUM(N16:N25)</f>
        <v>20858</v>
      </c>
      <c r="O27" s="22"/>
      <c r="P27" s="22"/>
      <c r="R27" s="22"/>
      <c r="S27" s="22"/>
      <c r="T27" s="22"/>
    </row>
    <row r="28" spans="1:20" s="23" customFormat="1" ht="12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s="23" customFormat="1" ht="12" customHeight="1">
      <c r="A29" s="24" t="s">
        <v>18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s="23" customFormat="1" ht="12" customHeight="1">
      <c r="A30" s="24" t="s">
        <v>35</v>
      </c>
      <c r="B30" s="22">
        <f>SUM(D30:N30)</f>
        <v>177795</v>
      </c>
      <c r="C30" s="22"/>
      <c r="D30" s="22">
        <v>88637</v>
      </c>
      <c r="E30" s="22"/>
      <c r="F30" s="22">
        <v>37088</v>
      </c>
      <c r="G30" s="22"/>
      <c r="H30" s="22">
        <v>42703</v>
      </c>
      <c r="I30" s="22"/>
      <c r="J30" s="22">
        <v>2642</v>
      </c>
      <c r="K30" s="22" t="s">
        <v>1</v>
      </c>
      <c r="L30" s="22">
        <v>6725</v>
      </c>
      <c r="M30" s="22"/>
      <c r="N30" s="22">
        <v>0</v>
      </c>
      <c r="O30" s="22"/>
      <c r="P30" s="22"/>
      <c r="Q30" s="22"/>
      <c r="R30" s="22"/>
      <c r="S30" s="22"/>
      <c r="T30" s="22"/>
    </row>
    <row r="31" spans="1:20" s="23" customFormat="1" ht="12" customHeight="1">
      <c r="A31" s="24" t="s">
        <v>36</v>
      </c>
      <c r="B31" s="22">
        <f>SUM(D31:N31)</f>
        <v>29180</v>
      </c>
      <c r="C31" s="22"/>
      <c r="D31" s="23">
        <v>0</v>
      </c>
      <c r="E31" s="22"/>
      <c r="F31" s="23">
        <v>0</v>
      </c>
      <c r="G31" s="22"/>
      <c r="H31" s="23">
        <v>0</v>
      </c>
      <c r="I31" s="22"/>
      <c r="J31" s="32">
        <v>29143</v>
      </c>
      <c r="K31" s="22"/>
      <c r="L31" s="22">
        <v>37</v>
      </c>
      <c r="M31" s="22"/>
      <c r="N31" s="22">
        <v>0</v>
      </c>
      <c r="O31" s="22"/>
      <c r="P31" s="22"/>
      <c r="Q31" s="22"/>
      <c r="R31" s="22"/>
      <c r="S31" s="22"/>
      <c r="T31" s="22"/>
    </row>
    <row r="32" spans="1:20" s="23" customFormat="1" ht="12" customHeight="1">
      <c r="A32" s="24" t="s">
        <v>37</v>
      </c>
      <c r="B32" s="25">
        <f>SUM(D32:N32)</f>
        <v>428270</v>
      </c>
      <c r="C32" s="22"/>
      <c r="D32" s="25">
        <v>134044</v>
      </c>
      <c r="E32" s="22"/>
      <c r="F32" s="25">
        <v>117532</v>
      </c>
      <c r="G32" s="22"/>
      <c r="H32" s="25">
        <v>83183</v>
      </c>
      <c r="I32" s="22"/>
      <c r="J32" s="25">
        <v>1441</v>
      </c>
      <c r="K32" s="22"/>
      <c r="L32" s="25">
        <v>40340</v>
      </c>
      <c r="M32" s="22" t="s">
        <v>1</v>
      </c>
      <c r="N32" s="25">
        <v>51730</v>
      </c>
      <c r="O32" s="22"/>
      <c r="P32" s="22"/>
      <c r="Q32" s="22"/>
      <c r="R32" s="22"/>
      <c r="S32" s="22"/>
      <c r="T32" s="22"/>
    </row>
    <row r="33" spans="1:20" s="23" customFormat="1" ht="12" customHeight="1">
      <c r="A33" s="24"/>
      <c r="B33" s="27"/>
      <c r="C33" s="22"/>
      <c r="D33" s="27"/>
      <c r="E33" s="22"/>
      <c r="F33" s="27"/>
      <c r="G33" s="22"/>
      <c r="H33" s="27"/>
      <c r="I33" s="22"/>
      <c r="J33" s="27"/>
      <c r="K33" s="22"/>
      <c r="L33" s="27"/>
      <c r="M33" s="22"/>
      <c r="N33" s="27"/>
      <c r="O33" s="22"/>
      <c r="P33" s="22"/>
      <c r="Q33" s="22"/>
      <c r="R33" s="22"/>
      <c r="S33" s="22"/>
      <c r="T33" s="22"/>
    </row>
    <row r="34" spans="1:20" s="23" customFormat="1" ht="12" customHeight="1">
      <c r="A34" s="24" t="s">
        <v>22</v>
      </c>
      <c r="B34" s="26">
        <f>SUM(B30:B32)</f>
        <v>635245</v>
      </c>
      <c r="C34" s="22"/>
      <c r="D34" s="26">
        <f>SUM(D30:D32)</f>
        <v>222681</v>
      </c>
      <c r="E34" s="22"/>
      <c r="F34" s="26">
        <f>SUM(F30:F32)</f>
        <v>154620</v>
      </c>
      <c r="G34" s="22"/>
      <c r="H34" s="26">
        <f>SUM(H30:H32)</f>
        <v>125886</v>
      </c>
      <c r="I34" s="22"/>
      <c r="J34" s="26">
        <f>SUM(J30:J32)</f>
        <v>33226</v>
      </c>
      <c r="K34" s="22"/>
      <c r="L34" s="26">
        <f>SUM(L30:L32)</f>
        <v>47102</v>
      </c>
      <c r="M34" s="22"/>
      <c r="N34" s="26">
        <f>SUM(N30:N32)</f>
        <v>51730</v>
      </c>
      <c r="O34" s="22"/>
      <c r="P34" s="22"/>
      <c r="Q34" s="22"/>
      <c r="R34" s="22"/>
      <c r="S34" s="22"/>
      <c r="T34" s="22"/>
    </row>
    <row r="35" spans="1:20" s="23" customFormat="1" ht="12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23" customFormat="1" ht="12" customHeight="1">
      <c r="A36" s="22" t="s">
        <v>19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s="23" customFormat="1" ht="12" customHeight="1">
      <c r="A37" s="22" t="s">
        <v>38</v>
      </c>
      <c r="B37" s="22">
        <f>SUM(D37:N37)</f>
        <v>4046</v>
      </c>
      <c r="C37" s="22"/>
      <c r="D37" s="22">
        <v>0</v>
      </c>
      <c r="E37" s="22"/>
      <c r="F37" s="22">
        <v>896</v>
      </c>
      <c r="G37" s="22"/>
      <c r="H37" s="22">
        <v>0</v>
      </c>
      <c r="I37" s="22"/>
      <c r="J37" s="22">
        <v>0</v>
      </c>
      <c r="K37" s="22"/>
      <c r="L37" s="22">
        <v>3150</v>
      </c>
      <c r="M37" s="22"/>
      <c r="N37" s="22">
        <v>0</v>
      </c>
      <c r="O37" s="22"/>
      <c r="P37" s="22"/>
      <c r="Q37" s="22"/>
      <c r="R37" s="22"/>
      <c r="S37" s="22"/>
      <c r="T37" s="22"/>
    </row>
    <row r="38" spans="1:20" s="23" customFormat="1" ht="12" customHeight="1">
      <c r="A38" s="22" t="s">
        <v>39</v>
      </c>
      <c r="B38" s="22">
        <f>SUM(D38:N38)</f>
        <v>99668</v>
      </c>
      <c r="C38" s="22"/>
      <c r="D38" s="22">
        <v>41939</v>
      </c>
      <c r="E38" s="22"/>
      <c r="F38" s="22">
        <v>25436</v>
      </c>
      <c r="G38" s="22"/>
      <c r="H38" s="22">
        <v>24909</v>
      </c>
      <c r="I38" s="22" t="s">
        <v>1</v>
      </c>
      <c r="J38" s="23">
        <v>154</v>
      </c>
      <c r="K38" s="22"/>
      <c r="L38" s="25">
        <v>7230</v>
      </c>
      <c r="M38" s="22"/>
      <c r="N38" s="22">
        <v>0</v>
      </c>
      <c r="O38" s="22"/>
      <c r="P38" s="22"/>
      <c r="Q38" s="22"/>
      <c r="R38" s="22"/>
      <c r="S38" s="22"/>
      <c r="T38" s="22"/>
    </row>
    <row r="39" spans="1:20" s="23" customFormat="1" ht="12" customHeight="1">
      <c r="A39" s="24" t="s">
        <v>40</v>
      </c>
      <c r="B39" s="25">
        <f>SUM(D39:N39)</f>
        <v>234180</v>
      </c>
      <c r="C39" s="22"/>
      <c r="D39" s="25">
        <v>46200</v>
      </c>
      <c r="E39" s="22"/>
      <c r="F39" s="25">
        <v>109570</v>
      </c>
      <c r="G39" s="22"/>
      <c r="H39" s="25">
        <v>52464</v>
      </c>
      <c r="I39" s="22"/>
      <c r="J39" s="25">
        <v>1150</v>
      </c>
      <c r="K39" s="22"/>
      <c r="L39" s="25">
        <v>24796</v>
      </c>
      <c r="M39" s="25"/>
      <c r="N39" s="25">
        <v>0</v>
      </c>
      <c r="O39" s="22"/>
      <c r="P39" s="22"/>
      <c r="Q39" s="22"/>
      <c r="R39" s="22"/>
      <c r="S39" s="22"/>
      <c r="T39" s="22"/>
    </row>
    <row r="40" spans="1:20" s="23" customFormat="1" ht="12" customHeight="1">
      <c r="A40" s="24" t="s">
        <v>41</v>
      </c>
      <c r="B40" s="22">
        <f>SUM(D40:N40)</f>
        <v>226529</v>
      </c>
      <c r="C40" s="22" t="s">
        <v>1</v>
      </c>
      <c r="D40" s="22">
        <v>52139</v>
      </c>
      <c r="E40" s="22" t="s">
        <v>1</v>
      </c>
      <c r="F40" s="22">
        <v>93047</v>
      </c>
      <c r="G40" s="22" t="s">
        <v>1</v>
      </c>
      <c r="H40" s="22">
        <v>52241</v>
      </c>
      <c r="I40" s="22" t="s">
        <v>1</v>
      </c>
      <c r="J40" s="22">
        <v>2500</v>
      </c>
      <c r="K40" s="22"/>
      <c r="L40" s="25">
        <v>26602</v>
      </c>
      <c r="M40" s="22"/>
      <c r="N40" s="22">
        <v>0</v>
      </c>
      <c r="O40" s="22"/>
      <c r="P40" s="22"/>
      <c r="Q40" s="22"/>
      <c r="R40" s="22"/>
      <c r="S40" s="22"/>
      <c r="T40" s="22"/>
    </row>
    <row r="41" spans="1:20" s="23" customFormat="1" ht="12" customHeight="1">
      <c r="A41" s="24" t="s">
        <v>42</v>
      </c>
      <c r="B41" s="22">
        <f>SUM(D41:N41)</f>
        <v>304180</v>
      </c>
      <c r="C41" s="22"/>
      <c r="D41" s="22">
        <v>168039</v>
      </c>
      <c r="E41" s="22"/>
      <c r="F41" s="22">
        <v>45102</v>
      </c>
      <c r="G41" s="22"/>
      <c r="H41" s="22">
        <v>70555</v>
      </c>
      <c r="I41" s="22"/>
      <c r="J41" s="22">
        <v>3184</v>
      </c>
      <c r="K41" s="22"/>
      <c r="L41" s="22">
        <v>15801</v>
      </c>
      <c r="M41" s="22"/>
      <c r="N41" s="22">
        <v>1499</v>
      </c>
      <c r="O41" s="22"/>
      <c r="P41" s="22"/>
      <c r="Q41" s="22"/>
      <c r="R41" s="22"/>
      <c r="S41" s="22"/>
      <c r="T41" s="22"/>
    </row>
    <row r="42" spans="1:20" s="23" customFormat="1" ht="12" customHeight="1">
      <c r="A42" s="24"/>
      <c r="B42" s="27"/>
      <c r="C42" s="22"/>
      <c r="D42" s="27"/>
      <c r="E42" s="22"/>
      <c r="F42" s="27"/>
      <c r="G42" s="22"/>
      <c r="H42" s="27"/>
      <c r="I42" s="22"/>
      <c r="J42" s="27"/>
      <c r="K42" s="22"/>
      <c r="L42" s="27"/>
      <c r="M42" s="25"/>
      <c r="N42" s="27"/>
      <c r="O42" s="22"/>
      <c r="P42" s="22"/>
      <c r="Q42" s="22"/>
      <c r="R42" s="22"/>
      <c r="S42" s="22"/>
      <c r="T42" s="22"/>
    </row>
    <row r="43" spans="1:20" s="23" customFormat="1" ht="12" customHeight="1">
      <c r="A43" s="22" t="s">
        <v>23</v>
      </c>
      <c r="B43" s="26">
        <f>SUM(D43:N43)</f>
        <v>868603</v>
      </c>
      <c r="C43" s="22"/>
      <c r="D43" s="26">
        <f>SUM(D37:D41)</f>
        <v>308317</v>
      </c>
      <c r="E43" s="22"/>
      <c r="F43" s="26">
        <f>SUM(F37:F41)</f>
        <v>274051</v>
      </c>
      <c r="G43" s="22"/>
      <c r="H43" s="26">
        <f>SUM(H37:H41)</f>
        <v>200169</v>
      </c>
      <c r="I43" s="22"/>
      <c r="J43" s="26">
        <f>SUM(J37:J41)</f>
        <v>6988</v>
      </c>
      <c r="K43" s="22"/>
      <c r="L43" s="26">
        <f>SUM(L37:L41)</f>
        <v>77579</v>
      </c>
      <c r="M43" s="22"/>
      <c r="N43" s="26">
        <f>SUM(N37:N41)</f>
        <v>1499</v>
      </c>
      <c r="O43" s="22"/>
      <c r="P43" s="22"/>
      <c r="Q43" s="22"/>
      <c r="R43" s="22"/>
      <c r="S43" s="22"/>
      <c r="T43" s="22"/>
    </row>
    <row r="44" spans="1:20" s="23" customFormat="1" ht="12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s="23" customFormat="1" ht="12" customHeight="1">
      <c r="A45" s="24" t="s">
        <v>20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s="23" customFormat="1" ht="12" customHeight="1">
      <c r="A46" s="24" t="s">
        <v>43</v>
      </c>
      <c r="B46" s="22">
        <f>SUM(D46:N46)</f>
        <v>20732</v>
      </c>
      <c r="C46" s="22"/>
      <c r="D46" s="22">
        <v>0</v>
      </c>
      <c r="E46" s="22"/>
      <c r="F46" s="22">
        <v>0</v>
      </c>
      <c r="G46" s="22"/>
      <c r="H46" s="22">
        <v>0</v>
      </c>
      <c r="I46" s="22"/>
      <c r="J46" s="22">
        <v>1232</v>
      </c>
      <c r="K46" s="22"/>
      <c r="L46" s="22">
        <v>19500</v>
      </c>
      <c r="M46" s="22"/>
      <c r="N46" s="22">
        <v>0</v>
      </c>
      <c r="O46" s="22"/>
      <c r="P46" s="22"/>
      <c r="Q46" s="22"/>
      <c r="R46" s="22"/>
      <c r="S46" s="22"/>
      <c r="T46" s="22"/>
    </row>
    <row r="47" spans="1:20" s="23" customFormat="1" ht="12" customHeight="1">
      <c r="A47" s="24" t="s">
        <v>44</v>
      </c>
      <c r="B47" s="22">
        <f>SUM(D47:N47)</f>
        <v>758817</v>
      </c>
      <c r="C47" s="22"/>
      <c r="D47" s="22">
        <v>170067</v>
      </c>
      <c r="E47" s="22"/>
      <c r="F47" s="22">
        <v>265694</v>
      </c>
      <c r="G47" s="22"/>
      <c r="H47" s="22">
        <v>147294</v>
      </c>
      <c r="I47" s="22"/>
      <c r="J47" s="22">
        <v>1878</v>
      </c>
      <c r="K47" s="22"/>
      <c r="L47" s="22">
        <v>173884</v>
      </c>
      <c r="M47" s="22"/>
      <c r="N47" s="22">
        <v>0</v>
      </c>
      <c r="O47" s="22"/>
      <c r="P47" s="22"/>
      <c r="Q47" s="22"/>
      <c r="R47" s="22"/>
      <c r="S47" s="22"/>
      <c r="T47" s="22"/>
    </row>
    <row r="48" spans="1:20" s="23" customFormat="1" ht="12" customHeight="1">
      <c r="A48" s="24" t="s">
        <v>45</v>
      </c>
      <c r="B48" s="22">
        <f>SUM(D48:N48)</f>
        <v>110332</v>
      </c>
      <c r="C48" s="22"/>
      <c r="D48" s="23">
        <v>0</v>
      </c>
      <c r="E48" s="23" t="s">
        <v>2</v>
      </c>
      <c r="F48" s="23">
        <v>0</v>
      </c>
      <c r="G48" s="23" t="s">
        <v>2</v>
      </c>
      <c r="H48" s="23">
        <v>0</v>
      </c>
      <c r="I48" s="22"/>
      <c r="J48" s="23">
        <v>0</v>
      </c>
      <c r="K48" s="22"/>
      <c r="L48" s="22">
        <v>110332</v>
      </c>
      <c r="M48" s="22"/>
      <c r="N48" s="22">
        <v>0</v>
      </c>
      <c r="O48" s="22"/>
      <c r="P48" s="22"/>
      <c r="Q48" s="22"/>
      <c r="R48" s="22"/>
      <c r="S48" s="22"/>
      <c r="T48" s="22"/>
    </row>
    <row r="49" spans="1:20" s="23" customFormat="1" ht="12" customHeight="1">
      <c r="A49" s="24" t="s">
        <v>63</v>
      </c>
      <c r="B49" s="22">
        <f aca="true" t="shared" si="1" ref="B49:B58">SUM(D49:N49)</f>
        <v>339670</v>
      </c>
      <c r="C49" s="22"/>
      <c r="D49" s="22">
        <v>182111</v>
      </c>
      <c r="E49" s="22"/>
      <c r="F49" s="22">
        <v>39759</v>
      </c>
      <c r="G49" s="22"/>
      <c r="H49" s="22">
        <v>75163</v>
      </c>
      <c r="I49" s="22"/>
      <c r="J49" s="22">
        <v>8236</v>
      </c>
      <c r="K49" s="22"/>
      <c r="L49" s="22">
        <v>34401</v>
      </c>
      <c r="M49" s="22"/>
      <c r="N49" s="22">
        <v>0</v>
      </c>
      <c r="O49" s="22"/>
      <c r="P49" s="22"/>
      <c r="Q49" s="22"/>
      <c r="R49" s="22"/>
      <c r="S49" s="22"/>
      <c r="T49" s="22"/>
    </row>
    <row r="50" spans="1:20" s="23" customFormat="1" ht="12" customHeight="1">
      <c r="A50" s="24" t="s">
        <v>46</v>
      </c>
      <c r="B50" s="22">
        <f t="shared" si="1"/>
        <v>41211</v>
      </c>
      <c r="C50" s="22"/>
      <c r="D50" s="22">
        <v>25527</v>
      </c>
      <c r="E50" s="22"/>
      <c r="F50" s="22">
        <v>772</v>
      </c>
      <c r="G50" s="22"/>
      <c r="H50" s="22">
        <v>8670</v>
      </c>
      <c r="I50" s="22"/>
      <c r="J50" s="22">
        <v>2355</v>
      </c>
      <c r="K50" s="22"/>
      <c r="L50" s="22">
        <v>3887</v>
      </c>
      <c r="M50" s="22"/>
      <c r="N50" s="22">
        <v>0</v>
      </c>
      <c r="O50" s="22"/>
      <c r="P50" s="22"/>
      <c r="Q50" s="22"/>
      <c r="R50" s="22"/>
      <c r="S50" s="22"/>
      <c r="T50" s="22"/>
    </row>
    <row r="51" spans="1:20" s="23" customFormat="1" ht="12" customHeight="1">
      <c r="A51" s="24" t="s">
        <v>47</v>
      </c>
      <c r="B51" s="22">
        <f>SUM(D51:N51)</f>
        <v>739564</v>
      </c>
      <c r="C51" s="22"/>
      <c r="D51" s="22">
        <v>167551</v>
      </c>
      <c r="E51" s="22"/>
      <c r="F51" s="22">
        <v>82048</v>
      </c>
      <c r="G51" s="22"/>
      <c r="H51" s="22">
        <v>80865</v>
      </c>
      <c r="I51" s="22"/>
      <c r="J51" s="22">
        <v>5144</v>
      </c>
      <c r="K51" s="22"/>
      <c r="L51" s="22">
        <v>334105</v>
      </c>
      <c r="M51" s="22"/>
      <c r="N51" s="22">
        <v>69851</v>
      </c>
      <c r="O51" s="22"/>
      <c r="P51" s="22"/>
      <c r="Q51" s="22"/>
      <c r="R51" s="22"/>
      <c r="S51" s="22"/>
      <c r="T51" s="22"/>
    </row>
    <row r="52" spans="1:20" s="23" customFormat="1" ht="12" customHeight="1">
      <c r="A52" s="24" t="s">
        <v>48</v>
      </c>
      <c r="B52" s="22">
        <f>SUM(D52:N52)</f>
        <v>-3991</v>
      </c>
      <c r="C52" s="22"/>
      <c r="D52" s="23">
        <v>0</v>
      </c>
      <c r="E52" s="23" t="s">
        <v>2</v>
      </c>
      <c r="F52" s="23">
        <v>0</v>
      </c>
      <c r="G52" s="23" t="s">
        <v>2</v>
      </c>
      <c r="H52" s="23">
        <v>0</v>
      </c>
      <c r="I52" s="22"/>
      <c r="J52" s="23">
        <v>0</v>
      </c>
      <c r="K52" s="22" t="s">
        <v>1</v>
      </c>
      <c r="L52" s="22">
        <v>-1991</v>
      </c>
      <c r="M52" s="22"/>
      <c r="N52" s="22">
        <v>-2000</v>
      </c>
      <c r="O52" s="22"/>
      <c r="P52" s="22"/>
      <c r="Q52" s="22"/>
      <c r="R52" s="22"/>
      <c r="S52" s="22"/>
      <c r="T52" s="22"/>
    </row>
    <row r="53" spans="1:20" s="23" customFormat="1" ht="12" customHeight="1">
      <c r="A53" s="24" t="s">
        <v>49</v>
      </c>
      <c r="B53" s="25">
        <f>SUM(D53:N53)</f>
        <v>11200</v>
      </c>
      <c r="C53" s="22"/>
      <c r="D53" s="31">
        <v>0</v>
      </c>
      <c r="E53" s="22"/>
      <c r="F53" s="31">
        <v>0</v>
      </c>
      <c r="G53" s="22"/>
      <c r="H53" s="31">
        <v>0</v>
      </c>
      <c r="I53" s="22"/>
      <c r="J53" s="31">
        <v>1271</v>
      </c>
      <c r="K53" s="22"/>
      <c r="L53" s="25">
        <v>9929</v>
      </c>
      <c r="M53" s="22"/>
      <c r="N53" s="25">
        <v>0</v>
      </c>
      <c r="O53" s="22"/>
      <c r="P53" s="22"/>
      <c r="Q53" s="22"/>
      <c r="R53" s="22"/>
      <c r="S53" s="22"/>
      <c r="T53" s="22"/>
    </row>
    <row r="54" spans="1:20" s="23" customFormat="1" ht="12" customHeight="1">
      <c r="A54" s="24" t="s">
        <v>50</v>
      </c>
      <c r="B54" s="22">
        <f t="shared" si="1"/>
        <v>11773</v>
      </c>
      <c r="C54" s="22"/>
      <c r="D54" s="23">
        <v>0</v>
      </c>
      <c r="E54" s="22"/>
      <c r="F54" s="23">
        <v>0</v>
      </c>
      <c r="G54" s="22"/>
      <c r="H54" s="23">
        <v>0</v>
      </c>
      <c r="I54" s="22"/>
      <c r="J54" s="23">
        <v>1220</v>
      </c>
      <c r="K54" s="22"/>
      <c r="L54" s="22">
        <v>10553</v>
      </c>
      <c r="M54" s="22"/>
      <c r="N54" s="22">
        <v>0</v>
      </c>
      <c r="O54" s="22"/>
      <c r="P54" s="22"/>
      <c r="Q54" s="22"/>
      <c r="R54" s="22"/>
      <c r="S54" s="22"/>
      <c r="T54" s="22"/>
    </row>
    <row r="55" spans="1:20" s="23" customFormat="1" ht="12" customHeight="1">
      <c r="A55" s="24" t="s">
        <v>51</v>
      </c>
      <c r="B55" s="22">
        <f t="shared" si="1"/>
        <v>162570</v>
      </c>
      <c r="C55" s="22"/>
      <c r="D55" s="22">
        <v>39968</v>
      </c>
      <c r="E55" s="22"/>
      <c r="F55" s="22">
        <v>6735</v>
      </c>
      <c r="G55" s="22"/>
      <c r="H55" s="22">
        <v>15863</v>
      </c>
      <c r="I55" s="22"/>
      <c r="J55" s="23">
        <v>2445</v>
      </c>
      <c r="K55" s="22"/>
      <c r="L55" s="22">
        <v>93966</v>
      </c>
      <c r="M55" s="22"/>
      <c r="N55" s="22">
        <v>3593</v>
      </c>
      <c r="O55" s="22"/>
      <c r="P55" s="22"/>
      <c r="Q55" s="22"/>
      <c r="R55" s="22"/>
      <c r="S55" s="22"/>
      <c r="T55" s="22"/>
    </row>
    <row r="56" spans="1:20" s="23" customFormat="1" ht="12" customHeight="1">
      <c r="A56" s="24" t="s">
        <v>52</v>
      </c>
      <c r="B56" s="22">
        <f t="shared" si="1"/>
        <v>25529</v>
      </c>
      <c r="C56" s="22"/>
      <c r="D56" s="23">
        <v>0</v>
      </c>
      <c r="E56" s="22"/>
      <c r="F56" s="23">
        <v>0</v>
      </c>
      <c r="G56" s="22"/>
      <c r="H56" s="23">
        <v>0</v>
      </c>
      <c r="I56" s="22"/>
      <c r="J56" s="23">
        <v>0</v>
      </c>
      <c r="K56" s="22"/>
      <c r="L56" s="22">
        <v>25529</v>
      </c>
      <c r="M56" s="22"/>
      <c r="N56" s="22">
        <v>0</v>
      </c>
      <c r="O56" s="22"/>
      <c r="P56" s="22"/>
      <c r="Q56" s="22"/>
      <c r="R56" s="22"/>
      <c r="S56" s="22"/>
      <c r="T56" s="22"/>
    </row>
    <row r="57" spans="1:20" s="23" customFormat="1" ht="12" customHeight="1">
      <c r="A57" s="24"/>
      <c r="B57" s="27"/>
      <c r="C57" s="22"/>
      <c r="D57" s="28"/>
      <c r="E57" s="22"/>
      <c r="F57" s="28"/>
      <c r="G57" s="22"/>
      <c r="H57" s="28"/>
      <c r="I57" s="22"/>
      <c r="J57" s="28"/>
      <c r="K57" s="22"/>
      <c r="L57" s="27"/>
      <c r="M57" s="22"/>
      <c r="N57" s="27"/>
      <c r="O57" s="25"/>
      <c r="P57" s="22"/>
      <c r="Q57" s="22"/>
      <c r="R57" s="22"/>
      <c r="S57" s="22"/>
      <c r="T57" s="22"/>
    </row>
    <row r="58" spans="1:20" s="23" customFormat="1" ht="12" customHeight="1">
      <c r="A58" s="24" t="s">
        <v>62</v>
      </c>
      <c r="B58" s="26">
        <f t="shared" si="1"/>
        <v>2217407</v>
      </c>
      <c r="C58" s="22"/>
      <c r="D58" s="26">
        <f>SUM(D46:D56)</f>
        <v>585224</v>
      </c>
      <c r="E58" s="22"/>
      <c r="F58" s="26">
        <f>SUM(F46:F57)</f>
        <v>395008</v>
      </c>
      <c r="G58" s="22"/>
      <c r="H58" s="26">
        <f>SUM(H46:H56)</f>
        <v>327855</v>
      </c>
      <c r="I58" s="22"/>
      <c r="J58" s="26">
        <f>SUM(J46:J56)</f>
        <v>23781</v>
      </c>
      <c r="K58" s="22"/>
      <c r="L58" s="26">
        <f>SUM(L46:L56)</f>
        <v>814095</v>
      </c>
      <c r="M58" s="22"/>
      <c r="N58" s="26">
        <f>SUM(N46:N56)</f>
        <v>71444</v>
      </c>
      <c r="O58" s="22"/>
      <c r="P58" s="22"/>
      <c r="Q58" s="22"/>
      <c r="R58" s="22"/>
      <c r="S58" s="22"/>
      <c r="T58" s="22"/>
    </row>
    <row r="59" spans="1:20" s="23" customFormat="1" ht="12" customHeight="1">
      <c r="A59" s="24"/>
      <c r="B59" s="25"/>
      <c r="C59" s="22"/>
      <c r="D59" s="25"/>
      <c r="E59" s="22"/>
      <c r="F59" s="25"/>
      <c r="G59" s="22"/>
      <c r="H59" s="25"/>
      <c r="I59" s="22"/>
      <c r="J59" s="25"/>
      <c r="K59" s="22"/>
      <c r="L59" s="25"/>
      <c r="M59" s="22"/>
      <c r="N59" s="25"/>
      <c r="O59" s="22"/>
      <c r="P59" s="22"/>
      <c r="Q59" s="22"/>
      <c r="R59" s="22"/>
      <c r="S59" s="22"/>
      <c r="T59" s="22"/>
    </row>
    <row r="60" spans="1:20" s="23" customFormat="1" ht="12" customHeight="1">
      <c r="A60" s="24" t="s">
        <v>26</v>
      </c>
      <c r="B60" s="25"/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22"/>
      <c r="N60" s="25"/>
      <c r="O60" s="22"/>
      <c r="P60" s="22"/>
      <c r="Q60" s="22"/>
      <c r="R60" s="22"/>
      <c r="S60" s="22"/>
      <c r="T60" s="22"/>
    </row>
    <row r="61" spans="1:20" s="23" customFormat="1" ht="12" customHeight="1">
      <c r="A61" s="24" t="s">
        <v>14</v>
      </c>
      <c r="B61" s="26">
        <f>SUM(D61:N61)</f>
        <v>30319</v>
      </c>
      <c r="C61" s="22"/>
      <c r="D61" s="26">
        <v>20122</v>
      </c>
      <c r="E61" s="22"/>
      <c r="F61" s="26">
        <v>1403</v>
      </c>
      <c r="G61" s="22"/>
      <c r="H61" s="26">
        <v>4525</v>
      </c>
      <c r="I61" s="22"/>
      <c r="J61" s="26">
        <v>0</v>
      </c>
      <c r="K61" s="22"/>
      <c r="L61" s="26">
        <v>4269</v>
      </c>
      <c r="M61" s="22"/>
      <c r="N61" s="26">
        <v>0</v>
      </c>
      <c r="O61" s="22"/>
      <c r="P61" s="22"/>
      <c r="Q61" s="22"/>
      <c r="R61" s="22"/>
      <c r="S61" s="22"/>
      <c r="T61" s="22"/>
    </row>
    <row r="62" spans="1:20" s="23" customFormat="1" ht="12" customHeight="1">
      <c r="A62" s="24"/>
      <c r="B62" s="25"/>
      <c r="C62" s="22"/>
      <c r="D62" s="25"/>
      <c r="E62" s="22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22"/>
      <c r="Q62" s="22"/>
      <c r="R62" s="22"/>
      <c r="S62" s="22"/>
      <c r="T62" s="22"/>
    </row>
    <row r="63" spans="1:20" s="23" customFormat="1" ht="12" customHeight="1">
      <c r="A63" s="24" t="s">
        <v>24</v>
      </c>
      <c r="B63" s="26">
        <f>SUM(D63:N63)</f>
        <v>2247726</v>
      </c>
      <c r="C63" s="22"/>
      <c r="D63" s="26">
        <f>SUM(D61+D58)</f>
        <v>605346</v>
      </c>
      <c r="E63" s="22"/>
      <c r="F63" s="26">
        <f>SUM(F61+F58)</f>
        <v>396411</v>
      </c>
      <c r="G63" s="22"/>
      <c r="H63" s="26">
        <f>SUM(H61+H58)</f>
        <v>332380</v>
      </c>
      <c r="I63" s="22"/>
      <c r="J63" s="26">
        <f>SUM(J61+J58)</f>
        <v>23781</v>
      </c>
      <c r="K63" s="22"/>
      <c r="L63" s="26">
        <f>SUM(L61+L58)</f>
        <v>818364</v>
      </c>
      <c r="M63" s="22"/>
      <c r="N63" s="26">
        <f>SUM(N61+N58)</f>
        <v>71444</v>
      </c>
      <c r="O63" s="22"/>
      <c r="P63" s="22"/>
      <c r="Q63" s="22"/>
      <c r="R63" s="22"/>
      <c r="S63" s="22"/>
      <c r="T63" s="22"/>
    </row>
    <row r="64" spans="1:20" s="23" customFormat="1" ht="12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s="23" customFormat="1" ht="12" customHeight="1">
      <c r="A65" s="22" t="s">
        <v>15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s="23" customFormat="1" ht="12" customHeight="1">
      <c r="A66" s="24" t="s">
        <v>53</v>
      </c>
      <c r="B66" s="22">
        <f aca="true" t="shared" si="2" ref="B66:B71">SUM(D66:N66)</f>
        <v>129160</v>
      </c>
      <c r="C66" s="22"/>
      <c r="D66" s="22">
        <v>65831</v>
      </c>
      <c r="E66" s="22"/>
      <c r="F66" s="22">
        <v>20699</v>
      </c>
      <c r="G66" s="22"/>
      <c r="H66" s="22">
        <v>29390</v>
      </c>
      <c r="I66" s="22"/>
      <c r="J66" s="22">
        <v>1777</v>
      </c>
      <c r="K66" s="22"/>
      <c r="L66" s="22">
        <v>11463</v>
      </c>
      <c r="M66" s="22"/>
      <c r="N66" s="22">
        <v>0</v>
      </c>
      <c r="O66" s="22"/>
      <c r="P66" s="22"/>
      <c r="Q66" s="22"/>
      <c r="R66" s="22"/>
      <c r="S66" s="22"/>
      <c r="T66" s="22"/>
    </row>
    <row r="67" spans="1:20" s="23" customFormat="1" ht="12" customHeight="1">
      <c r="A67" s="24" t="s">
        <v>54</v>
      </c>
      <c r="B67" s="22">
        <f t="shared" si="2"/>
        <v>1022644</v>
      </c>
      <c r="C67" s="22"/>
      <c r="D67" s="23">
        <v>0</v>
      </c>
      <c r="E67" s="22"/>
      <c r="F67" s="22">
        <v>384957</v>
      </c>
      <c r="G67" s="22"/>
      <c r="H67" s="22">
        <v>138985</v>
      </c>
      <c r="I67" s="22"/>
      <c r="J67" s="23">
        <v>679</v>
      </c>
      <c r="K67" s="22"/>
      <c r="L67" s="22">
        <v>296884</v>
      </c>
      <c r="M67" s="22"/>
      <c r="N67" s="22">
        <v>201139</v>
      </c>
      <c r="O67" s="22"/>
      <c r="P67" s="22"/>
      <c r="Q67" s="22"/>
      <c r="R67" s="22"/>
      <c r="S67" s="22"/>
      <c r="T67" s="22"/>
    </row>
    <row r="68" spans="1:20" s="23" customFormat="1" ht="12" customHeight="1">
      <c r="A68" s="24" t="s">
        <v>60</v>
      </c>
      <c r="B68" s="22">
        <f>SUM(D68:N68)</f>
        <v>139300</v>
      </c>
      <c r="C68" s="22"/>
      <c r="D68" s="23">
        <v>0</v>
      </c>
      <c r="E68" s="22"/>
      <c r="F68" s="22">
        <v>99420</v>
      </c>
      <c r="G68" s="22"/>
      <c r="H68" s="22">
        <v>33780</v>
      </c>
      <c r="I68" s="22"/>
      <c r="J68" s="23">
        <v>0</v>
      </c>
      <c r="K68" s="22"/>
      <c r="L68" s="22">
        <v>6100</v>
      </c>
      <c r="M68" s="22"/>
      <c r="N68" s="23">
        <v>0</v>
      </c>
      <c r="O68" s="22"/>
      <c r="P68" s="22"/>
      <c r="Q68" s="22"/>
      <c r="R68" s="22"/>
      <c r="S68" s="22"/>
      <c r="T68" s="22"/>
    </row>
    <row r="69" spans="1:20" s="23" customFormat="1" ht="12" customHeight="1">
      <c r="A69" s="24" t="s">
        <v>55</v>
      </c>
      <c r="B69" s="22">
        <f t="shared" si="2"/>
        <v>516546</v>
      </c>
      <c r="C69" s="22"/>
      <c r="D69" s="23">
        <v>0</v>
      </c>
      <c r="E69" s="22"/>
      <c r="F69" s="22">
        <v>152587</v>
      </c>
      <c r="G69" s="22"/>
      <c r="H69" s="22">
        <v>51827</v>
      </c>
      <c r="I69" s="22"/>
      <c r="J69" s="23">
        <v>17</v>
      </c>
      <c r="K69" s="22"/>
      <c r="L69" s="22">
        <v>126108</v>
      </c>
      <c r="M69" s="22"/>
      <c r="N69" s="22">
        <v>186007</v>
      </c>
      <c r="O69" s="22"/>
      <c r="P69" s="22"/>
      <c r="Q69" s="22"/>
      <c r="R69" s="22"/>
      <c r="S69" s="22"/>
      <c r="T69" s="22"/>
    </row>
    <row r="70" spans="1:20" s="23" customFormat="1" ht="12" customHeight="1">
      <c r="A70" s="24" t="s">
        <v>56</v>
      </c>
      <c r="B70" s="22">
        <f t="shared" si="2"/>
        <v>403558</v>
      </c>
      <c r="C70" s="22"/>
      <c r="D70" s="23">
        <v>0</v>
      </c>
      <c r="E70" s="22"/>
      <c r="F70" s="23">
        <v>0</v>
      </c>
      <c r="G70" s="22"/>
      <c r="H70" s="23">
        <v>0</v>
      </c>
      <c r="I70" s="22"/>
      <c r="J70" s="23">
        <v>0</v>
      </c>
      <c r="K70" s="22"/>
      <c r="L70" s="22">
        <f>403559-1</f>
        <v>403558</v>
      </c>
      <c r="M70" s="22"/>
      <c r="N70" s="23">
        <v>0</v>
      </c>
      <c r="O70" s="22"/>
      <c r="P70" s="22"/>
      <c r="Q70" s="22"/>
      <c r="R70" s="22"/>
      <c r="S70" s="22"/>
      <c r="T70" s="22"/>
    </row>
    <row r="71" spans="1:20" s="23" customFormat="1" ht="12" customHeight="1">
      <c r="A71" s="24" t="s">
        <v>57</v>
      </c>
      <c r="B71" s="25">
        <f t="shared" si="2"/>
        <v>114238</v>
      </c>
      <c r="C71" s="22"/>
      <c r="D71" s="31">
        <v>0</v>
      </c>
      <c r="E71" s="22"/>
      <c r="F71" s="31">
        <v>0</v>
      </c>
      <c r="G71" s="22"/>
      <c r="H71" s="31">
        <v>0</v>
      </c>
      <c r="I71" s="22"/>
      <c r="J71" s="31">
        <v>0</v>
      </c>
      <c r="K71" s="22"/>
      <c r="L71" s="25">
        <v>114238</v>
      </c>
      <c r="M71" s="22"/>
      <c r="N71" s="25">
        <v>0</v>
      </c>
      <c r="O71" s="22"/>
      <c r="P71" s="22"/>
      <c r="Q71" s="22"/>
      <c r="R71" s="22"/>
      <c r="S71" s="22"/>
      <c r="T71" s="22"/>
    </row>
    <row r="72" spans="1:20" s="23" customFormat="1" ht="12" customHeight="1">
      <c r="A72" s="24"/>
      <c r="B72" s="27"/>
      <c r="C72" s="22"/>
      <c r="D72" s="28"/>
      <c r="E72" s="22"/>
      <c r="F72" s="28"/>
      <c r="G72" s="22"/>
      <c r="H72" s="28"/>
      <c r="I72" s="22"/>
      <c r="J72" s="28"/>
      <c r="K72" s="22"/>
      <c r="L72" s="27"/>
      <c r="M72" s="22"/>
      <c r="N72" s="27"/>
      <c r="O72" s="22"/>
      <c r="P72" s="22"/>
      <c r="Q72" s="22"/>
      <c r="R72" s="22"/>
      <c r="S72" s="22"/>
      <c r="T72" s="22"/>
    </row>
    <row r="73" spans="1:20" s="23" customFormat="1" ht="12" customHeight="1">
      <c r="A73" s="24" t="s">
        <v>25</v>
      </c>
      <c r="B73" s="26">
        <f>SUM(B66:B71)</f>
        <v>2325446</v>
      </c>
      <c r="C73" s="22"/>
      <c r="D73" s="26">
        <f>SUM(D66:D71)</f>
        <v>65831</v>
      </c>
      <c r="E73" s="22"/>
      <c r="F73" s="26">
        <f>SUM(F66:F71)</f>
        <v>657663</v>
      </c>
      <c r="G73" s="22"/>
      <c r="H73" s="26">
        <f>SUM(H66:H71)</f>
        <v>253982</v>
      </c>
      <c r="I73" s="22"/>
      <c r="J73" s="26">
        <f>SUM(J66:J71)</f>
        <v>2473</v>
      </c>
      <c r="K73" s="22"/>
      <c r="L73" s="26">
        <f>SUM(L66:L71)</f>
        <v>958351</v>
      </c>
      <c r="M73" s="25"/>
      <c r="N73" s="26">
        <f>SUM(N66:N71)</f>
        <v>387146</v>
      </c>
      <c r="O73" s="22"/>
      <c r="P73" s="22"/>
      <c r="Q73" s="22"/>
      <c r="R73" s="22"/>
      <c r="S73" s="22"/>
      <c r="T73" s="22"/>
    </row>
    <row r="74" spans="1:20" s="23" customFormat="1" ht="12" customHeight="1">
      <c r="A74" s="24"/>
      <c r="B74" s="25"/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25"/>
      <c r="N74" s="25"/>
      <c r="O74" s="22"/>
      <c r="P74" s="22"/>
      <c r="Q74" s="22"/>
      <c r="R74" s="22"/>
      <c r="S74" s="22"/>
      <c r="T74" s="22"/>
    </row>
    <row r="75" spans="1:20" s="23" customFormat="1" ht="12" customHeight="1">
      <c r="A75" s="24" t="s">
        <v>16</v>
      </c>
      <c r="B75" s="26">
        <f>SUM(D75:N75)</f>
        <v>244969</v>
      </c>
      <c r="C75" s="22"/>
      <c r="D75" s="33">
        <v>0</v>
      </c>
      <c r="E75" s="22"/>
      <c r="F75" s="33">
        <v>0</v>
      </c>
      <c r="G75" s="22"/>
      <c r="H75" s="33">
        <v>0</v>
      </c>
      <c r="I75" s="22"/>
      <c r="J75" s="33">
        <v>0</v>
      </c>
      <c r="K75" s="22"/>
      <c r="L75" s="33">
        <v>244969</v>
      </c>
      <c r="M75" s="22"/>
      <c r="N75" s="26">
        <v>0</v>
      </c>
      <c r="O75" s="22"/>
      <c r="P75" s="22"/>
      <c r="Q75" s="22"/>
      <c r="R75" s="22"/>
      <c r="S75" s="22"/>
      <c r="T75" s="22"/>
    </row>
    <row r="76" spans="1:20" s="23" customFormat="1" ht="12" customHeight="1">
      <c r="A76" s="24"/>
      <c r="B76" s="27"/>
      <c r="C76" s="22"/>
      <c r="D76" s="30"/>
      <c r="E76" s="22"/>
      <c r="F76" s="30"/>
      <c r="G76" s="22"/>
      <c r="H76" s="30"/>
      <c r="I76" s="22"/>
      <c r="J76" s="30"/>
      <c r="K76" s="22"/>
      <c r="L76" s="30"/>
      <c r="M76" s="22"/>
      <c r="N76" s="27"/>
      <c r="O76" s="22"/>
      <c r="P76" s="22"/>
      <c r="Q76" s="22"/>
      <c r="R76" s="22"/>
      <c r="S76" s="22"/>
      <c r="T76" s="22"/>
    </row>
    <row r="77" spans="1:20" s="23" customFormat="1" ht="12" customHeight="1">
      <c r="A77" s="22" t="s">
        <v>65</v>
      </c>
      <c r="B77" s="26">
        <f>+B27+B34+B43+B63+B73+B75</f>
        <v>12506679</v>
      </c>
      <c r="C77" s="22"/>
      <c r="D77" s="26">
        <f>+D27+D34+D43+D63+D73+D75</f>
        <v>5452826</v>
      </c>
      <c r="E77" s="22"/>
      <c r="F77" s="26">
        <f>+F27+F34+F43+F63+F73+F75</f>
        <v>1673903</v>
      </c>
      <c r="G77" s="22"/>
      <c r="H77" s="26">
        <f>+H27+H34+H43+H63+H73+H75</f>
        <v>2422133</v>
      </c>
      <c r="I77" s="22"/>
      <c r="J77" s="26">
        <f>+J27+J34+J43+J63+J73+J75</f>
        <v>96114</v>
      </c>
      <c r="K77" s="22"/>
      <c r="L77" s="26">
        <f>+L27+L34+L43+L63+L73+L75</f>
        <v>2329026</v>
      </c>
      <c r="M77" s="22"/>
      <c r="N77" s="26">
        <f>+N27+N34+N43+N63+N73+N75</f>
        <v>532677</v>
      </c>
      <c r="O77" s="22"/>
      <c r="P77" s="22"/>
      <c r="Q77" s="22"/>
      <c r="R77" s="22"/>
      <c r="S77" s="22"/>
      <c r="T77" s="22"/>
    </row>
    <row r="78" spans="1:20" s="23" customFormat="1" ht="12" customHeight="1">
      <c r="A78" s="22"/>
      <c r="B78" s="27"/>
      <c r="C78" s="22"/>
      <c r="D78" s="25"/>
      <c r="E78" s="22"/>
      <c r="F78" s="25"/>
      <c r="G78" s="22"/>
      <c r="H78" s="25"/>
      <c r="I78" s="22"/>
      <c r="J78" s="25"/>
      <c r="K78" s="22"/>
      <c r="L78" s="25"/>
      <c r="M78" s="22"/>
      <c r="N78" s="25"/>
      <c r="O78" s="22"/>
      <c r="P78" s="22"/>
      <c r="Q78" s="22"/>
      <c r="R78" s="22"/>
      <c r="S78" s="22"/>
      <c r="T78" s="22"/>
    </row>
    <row r="79" spans="1:20" s="23" customFormat="1" ht="12" customHeight="1" thickBot="1">
      <c r="A79" s="22" t="s">
        <v>61</v>
      </c>
      <c r="B79" s="34">
        <f>B77</f>
        <v>12506679</v>
      </c>
      <c r="C79" s="22"/>
      <c r="D79" s="34">
        <f>D77</f>
        <v>5452826</v>
      </c>
      <c r="E79" s="22"/>
      <c r="F79" s="34">
        <f>F77</f>
        <v>1673903</v>
      </c>
      <c r="G79" s="22"/>
      <c r="H79" s="34">
        <f>H77</f>
        <v>2422133</v>
      </c>
      <c r="I79" s="22"/>
      <c r="J79" s="34">
        <f>J77</f>
        <v>96114</v>
      </c>
      <c r="K79" s="22"/>
      <c r="L79" s="34">
        <f>L77</f>
        <v>2329026</v>
      </c>
      <c r="M79" s="22"/>
      <c r="N79" s="34">
        <f>N77</f>
        <v>532677</v>
      </c>
      <c r="O79" s="22"/>
      <c r="Q79" s="22"/>
      <c r="R79" s="22"/>
      <c r="S79" s="22"/>
      <c r="T79" s="22"/>
    </row>
    <row r="80" spans="1:20" ht="12" customHeight="1" thickTop="1">
      <c r="A80" s="2"/>
      <c r="B80" s="3"/>
      <c r="C80" s="2"/>
      <c r="D80" s="3"/>
      <c r="E80" s="2"/>
      <c r="F80" s="3"/>
      <c r="G80" s="2"/>
      <c r="H80" s="3"/>
      <c r="I80" s="2"/>
      <c r="J80" s="3"/>
      <c r="K80" s="2"/>
      <c r="L80" s="3"/>
      <c r="M80" s="2"/>
      <c r="N80" s="3"/>
      <c r="O80" s="2"/>
      <c r="Q80" s="2"/>
      <c r="R80" s="2"/>
      <c r="S80" s="2"/>
      <c r="T80" s="2"/>
    </row>
    <row r="81" spans="1:20" ht="12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2"/>
      <c r="Q81" s="2"/>
      <c r="R81" s="2"/>
      <c r="S81" s="2"/>
      <c r="T81" s="2"/>
    </row>
    <row r="82" spans="1:2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4"/>
      <c r="Q90" s="2"/>
      <c r="R90" s="2"/>
      <c r="S90" s="2"/>
      <c r="T90" s="2"/>
    </row>
  </sheetData>
  <sheetProtection/>
  <mergeCells count="3">
    <mergeCell ref="A3:N3"/>
    <mergeCell ref="A5:N5"/>
    <mergeCell ref="A6:N6"/>
  </mergeCells>
  <conditionalFormatting sqref="A13:IV79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eparfait</cp:lastModifiedBy>
  <cp:lastPrinted>2007-08-21T16:05:47Z</cp:lastPrinted>
  <dcterms:created xsi:type="dcterms:W3CDTF">2003-07-31T21:17:17Z</dcterms:created>
  <dcterms:modified xsi:type="dcterms:W3CDTF">2007-08-21T16:06:47Z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